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15330" windowHeight="6945" tabRatio="743"/>
  </bookViews>
  <sheets>
    <sheet name="0" sheetId="31" r:id="rId1"/>
    <sheet name="1" sheetId="22" r:id="rId2"/>
    <sheet name="2" sheetId="23" r:id="rId3"/>
    <sheet name="2 graf1" sheetId="30" r:id="rId4"/>
  </sheets>
  <externalReferences>
    <externalReference r:id="rId5"/>
  </externalReferences>
  <definedNames>
    <definedName name="_R1_1" localSheetId="0">'0'!$A$1:$A$2</definedName>
    <definedName name="_R1_1" localSheetId="1">'1'!$A$1:$A$24</definedName>
    <definedName name="_R1_1" localSheetId="2">'2'!$A$1:$A$24</definedName>
    <definedName name="_R1_1" localSheetId="3">#REF!</definedName>
    <definedName name="_R1_1">#REF!</definedName>
    <definedName name="_R1_10" localSheetId="0">#REF!</definedName>
    <definedName name="_R1_10" localSheetId="3">#REF!</definedName>
    <definedName name="_R1_10">#REF!</definedName>
    <definedName name="_R1_11" localSheetId="0">#REF!</definedName>
    <definedName name="_R1_11" localSheetId="3">#REF!</definedName>
    <definedName name="_R1_11">#REF!</definedName>
    <definedName name="_R1_3" localSheetId="0">#REF!</definedName>
    <definedName name="_R1_3" localSheetId="3">#REF!</definedName>
    <definedName name="_R1_3">#REF!</definedName>
    <definedName name="_R1_5" localSheetId="0">#REF!</definedName>
    <definedName name="_R1_5" localSheetId="3">#REF!</definedName>
    <definedName name="_R1_5">#REF!</definedName>
    <definedName name="_R1_7" localSheetId="0">#REF!</definedName>
    <definedName name="_R1_7" localSheetId="3">#REF!</definedName>
    <definedName name="_R1_7">#REF!</definedName>
    <definedName name="_R1_8" localSheetId="0">#REF!</definedName>
    <definedName name="_R1_8" localSheetId="3">#REF!</definedName>
    <definedName name="_R1_8">#REF!</definedName>
    <definedName name="_R1_9" localSheetId="0">#REF!</definedName>
    <definedName name="_R1_9" localSheetId="3">#REF!</definedName>
    <definedName name="_R1_9">#REF!</definedName>
    <definedName name="_R2_1" localSheetId="0">'[1]3.1'!#REF!</definedName>
    <definedName name="_R2_1" localSheetId="3">'[1]3.1'!#REF!</definedName>
    <definedName name="_R2_1">'[1]3.1'!#REF!</definedName>
    <definedName name="_R2_10" localSheetId="0">#REF!</definedName>
    <definedName name="_R2_10" localSheetId="3">#REF!</definedName>
    <definedName name="_R2_10">#REF!</definedName>
    <definedName name="_R2_2" localSheetId="0">'[1]3.2'!#REF!</definedName>
    <definedName name="_R2_2" localSheetId="3">'[1]3.2'!#REF!</definedName>
    <definedName name="_R2_2">'[1]3.2'!#REF!</definedName>
    <definedName name="_R2_3" localSheetId="0">'[1]3.4'!#REF!</definedName>
    <definedName name="_R2_3" localSheetId="3">'[1]3.4'!#REF!</definedName>
    <definedName name="_R2_3">'[1]3.4'!#REF!</definedName>
    <definedName name="_R2_4" localSheetId="0">'[1]3.3'!#REF!</definedName>
    <definedName name="_R2_4" localSheetId="3">'[1]3.3'!#REF!</definedName>
    <definedName name="_R2_4">'[1]3.3'!#REF!</definedName>
    <definedName name="_R2_5" localSheetId="0">'[1]3.5'!#REF!</definedName>
    <definedName name="_R2_5" localSheetId="3">'[1]3.5'!#REF!</definedName>
    <definedName name="_R2_5">'[1]3.5'!#REF!</definedName>
    <definedName name="_R2_6" localSheetId="0">'[1]3.6'!#REF!</definedName>
    <definedName name="_R2_6" localSheetId="3">'[1]3.6'!#REF!</definedName>
    <definedName name="_R2_6">'[1]3.6'!#REF!</definedName>
    <definedName name="_R2_7" localSheetId="0">'[1]3.7'!#REF!</definedName>
    <definedName name="_R2_7" localSheetId="3">'[1]3.7'!#REF!</definedName>
    <definedName name="_R2_7">'[1]3.7'!#REF!</definedName>
    <definedName name="_R2_8" localSheetId="0">'[1]3.11'!#REF!</definedName>
    <definedName name="_R2_8" localSheetId="3">'[1]3.11'!#REF!</definedName>
    <definedName name="_R2_8">'[1]3.11'!#REF!</definedName>
    <definedName name="_R3_2" localSheetId="0">#REF!</definedName>
    <definedName name="_R3_2" localSheetId="3">#REF!</definedName>
    <definedName name="_R3_2">#REF!</definedName>
    <definedName name="_R3_3" localSheetId="0">#REF!</definedName>
    <definedName name="_R3_3" localSheetId="3">#REF!</definedName>
    <definedName name="_R3_3">#REF!</definedName>
    <definedName name="_R3_5" localSheetId="0">#REF!</definedName>
    <definedName name="_R3_5" localSheetId="3">#REF!</definedName>
    <definedName name="_R3_5">#REF!</definedName>
    <definedName name="_R3_6" localSheetId="0">#REF!</definedName>
    <definedName name="_R3_6" localSheetId="3">#REF!</definedName>
    <definedName name="_R3_6">#REF!</definedName>
    <definedName name="_R4_1" localSheetId="0">#REF!</definedName>
    <definedName name="_R4_1" localSheetId="3">#REF!</definedName>
    <definedName name="_R4_1">#REF!</definedName>
    <definedName name="_R4_2" localSheetId="0">#REF!</definedName>
    <definedName name="_R4_2" localSheetId="3">#REF!</definedName>
    <definedName name="_R4_2">#REF!</definedName>
    <definedName name="_R4_3" localSheetId="0">#REF!</definedName>
    <definedName name="_R4_3" localSheetId="2">#REF!</definedName>
    <definedName name="_R4_3" localSheetId="3">#REF!</definedName>
    <definedName name="_R4_3">#REF!</definedName>
    <definedName name="_R4_4" localSheetId="0">#REF!</definedName>
    <definedName name="_R4_4" localSheetId="3">#REF!</definedName>
    <definedName name="_R4_4">#REF!</definedName>
    <definedName name="_R6_1" localSheetId="0">#REF!</definedName>
    <definedName name="_R6_1" localSheetId="3">#REF!</definedName>
    <definedName name="_R6_1">#REF!</definedName>
    <definedName name="_R6_10" localSheetId="0">#REF!</definedName>
    <definedName name="_R6_10" localSheetId="3">#REF!</definedName>
    <definedName name="_R6_10">#REF!</definedName>
    <definedName name="_R6_11" localSheetId="0">#REF!</definedName>
    <definedName name="_R6_11" localSheetId="3">#REF!</definedName>
    <definedName name="_R6_11">#REF!</definedName>
    <definedName name="_R6_2" localSheetId="0">#REF!</definedName>
    <definedName name="_R6_2" localSheetId="3">#REF!</definedName>
    <definedName name="_R6_2">#REF!</definedName>
    <definedName name="_R6_3" localSheetId="0">#REF!</definedName>
    <definedName name="_R6_3" localSheetId="3">#REF!</definedName>
    <definedName name="_R6_3">#REF!</definedName>
    <definedName name="_R6_4" localSheetId="0">#REF!</definedName>
    <definedName name="_R6_4" localSheetId="3">#REF!</definedName>
    <definedName name="_R6_4">#REF!</definedName>
    <definedName name="_R6_5" localSheetId="0">#REF!</definedName>
    <definedName name="_R6_5" localSheetId="3">#REF!</definedName>
    <definedName name="_R6_5">#REF!</definedName>
    <definedName name="_R6_6" localSheetId="0">#REF!</definedName>
    <definedName name="_R6_6" localSheetId="3">#REF!</definedName>
    <definedName name="_R6_6">#REF!</definedName>
    <definedName name="_R6_7" localSheetId="0">#REF!</definedName>
    <definedName name="_R6_7" localSheetId="3">#REF!</definedName>
    <definedName name="_R6_7">#REF!</definedName>
    <definedName name="_R6_8" localSheetId="0">#REF!</definedName>
    <definedName name="_R6_8" localSheetId="3">#REF!</definedName>
    <definedName name="_R6_8">#REF!</definedName>
    <definedName name="_R6_9" localSheetId="0">#REF!</definedName>
    <definedName name="_R6_9" localSheetId="3">#REF!</definedName>
    <definedName name="_R6_9">#REF!</definedName>
    <definedName name="_xlnm.Print_Area" localSheetId="3">'2 graf1'!$A$1:$C$22</definedName>
    <definedName name="o" localSheetId="0">#REF!</definedName>
    <definedName name="o" localSheetId="3">#REF!</definedName>
    <definedName name="o">#REF!</definedName>
    <definedName name="P_2" localSheetId="0">'[1]3.5'!#REF!</definedName>
    <definedName name="P_2" localSheetId="3">'[1]3.5'!#REF!</definedName>
    <definedName name="P_2">'[1]3.5'!#REF!</definedName>
  </definedNames>
  <calcPr calcId="152511"/>
</workbook>
</file>

<file path=xl/calcChain.xml><?xml version="1.0" encoding="utf-8"?>
<calcChain xmlns="http://schemas.openxmlformats.org/spreadsheetml/2006/main">
  <c r="D18" i="22" l="1"/>
  <c r="I22" i="22"/>
  <c r="H22" i="22"/>
  <c r="F22" i="22"/>
  <c r="E22" i="22"/>
  <c r="I6" i="22"/>
  <c r="I5" i="22" s="1"/>
  <c r="H6" i="22"/>
  <c r="F6" i="22"/>
  <c r="F5" i="22" s="1"/>
  <c r="E6" i="22"/>
  <c r="D5" i="23"/>
  <c r="D4" i="23" s="1"/>
  <c r="E5" i="23"/>
  <c r="E4" i="23" s="1"/>
  <c r="F5" i="23"/>
  <c r="C5" i="23"/>
  <c r="C21" i="23"/>
  <c r="B6" i="23"/>
  <c r="B7" i="23"/>
  <c r="B8" i="23"/>
  <c r="B9" i="23"/>
  <c r="B10" i="23"/>
  <c r="B11" i="23"/>
  <c r="B12" i="23"/>
  <c r="B13" i="23"/>
  <c r="B14" i="23"/>
  <c r="B5" i="23" s="1"/>
  <c r="B15" i="23"/>
  <c r="B16" i="23"/>
  <c r="B17" i="23"/>
  <c r="B18" i="23"/>
  <c r="B19" i="23"/>
  <c r="B20" i="23"/>
  <c r="B22" i="23"/>
  <c r="B23" i="23"/>
  <c r="D21" i="23"/>
  <c r="E21" i="23"/>
  <c r="F21" i="23"/>
  <c r="B6" i="22"/>
  <c r="C6" i="22"/>
  <c r="B22" i="22"/>
  <c r="C22" i="22"/>
  <c r="B21" i="23" l="1"/>
  <c r="C5" i="22"/>
  <c r="B5" i="22"/>
  <c r="E5" i="22"/>
  <c r="H5" i="22"/>
  <c r="J5" i="22" s="1"/>
  <c r="F4" i="23"/>
  <c r="C4" i="23"/>
  <c r="B4" i="23" s="1"/>
  <c r="D24" i="22"/>
  <c r="D23" i="22"/>
  <c r="D22" i="22"/>
  <c r="D21" i="22"/>
  <c r="D20" i="22"/>
  <c r="D19" i="22"/>
  <c r="D16" i="22"/>
  <c r="D15" i="22"/>
  <c r="D14" i="22"/>
  <c r="D13" i="22"/>
  <c r="D12" i="22"/>
  <c r="D11" i="22"/>
  <c r="D10" i="22"/>
  <c r="D9" i="22"/>
  <c r="D8" i="22"/>
  <c r="D7" i="22"/>
  <c r="D6" i="22"/>
  <c r="G17" i="22"/>
  <c r="G24" i="22"/>
  <c r="G23" i="22"/>
  <c r="G22" i="22"/>
  <c r="G21" i="22"/>
  <c r="G20" i="22"/>
  <c r="G19" i="22"/>
  <c r="G18" i="22"/>
  <c r="G16" i="22"/>
  <c r="G15" i="22"/>
  <c r="G14" i="22"/>
  <c r="G13" i="22"/>
  <c r="G12" i="22"/>
  <c r="G11" i="22"/>
  <c r="G10" i="22"/>
  <c r="G9" i="22"/>
  <c r="G8" i="22"/>
  <c r="G7" i="22"/>
  <c r="G6" i="22"/>
  <c r="G5" i="22"/>
  <c r="J24" i="22"/>
  <c r="J23" i="22"/>
  <c r="J22" i="22"/>
  <c r="J21" i="22"/>
  <c r="J20" i="22"/>
  <c r="J19" i="22"/>
  <c r="J18" i="22"/>
  <c r="J16" i="22"/>
  <c r="J15" i="22"/>
  <c r="J14" i="22"/>
  <c r="J13" i="22"/>
  <c r="J12" i="22"/>
  <c r="J11" i="22"/>
  <c r="J10" i="22"/>
  <c r="J9" i="22"/>
  <c r="J8" i="22"/>
  <c r="J7" i="22"/>
  <c r="J6" i="22"/>
  <c r="D5" i="22" l="1"/>
  <c r="J17" i="22"/>
</calcChain>
</file>

<file path=xl/sharedStrings.xml><?xml version="1.0" encoding="utf-8"?>
<sst xmlns="http://schemas.openxmlformats.org/spreadsheetml/2006/main" count="58" uniqueCount="34">
  <si>
    <t>Total</t>
  </si>
  <si>
    <t>Homicidis dolosos i assassinats consumats</t>
  </si>
  <si>
    <t>Robatoris amb força en domicilis</t>
  </si>
  <si>
    <t>Tràfic de drogues</t>
  </si>
  <si>
    <t>Província de València</t>
  </si>
  <si>
    <t>Comunitat Valenciana</t>
  </si>
  <si>
    <t>Robatoris amb violència i intimidació</t>
  </si>
  <si>
    <t>Furts</t>
  </si>
  <si>
    <t>Homicidis dolosos i assassinats en grau temptativa</t>
  </si>
  <si>
    <t>Delictes de lesions i renyina tumultuària</t>
  </si>
  <si>
    <t>Segrest</t>
  </si>
  <si>
    <t>Agressió sexual amb penetració</t>
  </si>
  <si>
    <t>Robatoris amb força en domicilis, establiments i altres instal·lacions</t>
  </si>
  <si>
    <t>Sostraccions de vehicles</t>
  </si>
  <si>
    <t>València</t>
  </si>
  <si>
    <t>Primer trimestre</t>
  </si>
  <si>
    <t>Segon trimestre</t>
  </si>
  <si>
    <t>Tercer trimestre</t>
  </si>
  <si>
    <t>Quart trimestre</t>
  </si>
  <si>
    <t>Resta de robatoris amb força</t>
  </si>
  <si>
    <t>CRIMINALITAT</t>
  </si>
  <si>
    <t>Criminalitat convencional</t>
  </si>
  <si>
    <t>Resta de criminalitat convencional</t>
  </si>
  <si>
    <t>Cibercriminalitat</t>
  </si>
  <si>
    <t>Estafes informàtiques</t>
  </si>
  <si>
    <t>Altres ciberdelictes</t>
  </si>
  <si>
    <t>Delictes contra la llibertat i indemnitat sexual</t>
  </si>
  <si>
    <t>Resta de delictes contra la llibertat i indemnitat sexual</t>
  </si>
  <si>
    <t>Nota: Dades pendents de consolidar.</t>
  </si>
  <si>
    <t>Font: Balanç trimestral de criminalitat. Ministeri de l'Interior.</t>
  </si>
  <si>
    <t>Nota: Dades de 2024 pendents de consolidar.</t>
  </si>
  <si>
    <t>1. Infraccions penals registrades. 2023-2024</t>
  </si>
  <si>
    <t>Variació 23/24</t>
  </si>
  <si>
    <t>2. Infraccions penals registrades a València per trimestre.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</si>
</sst>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3" fontId="2" fillId="0" borderId="0" xfId="0" applyNumberFormat="1" applyFont="1" applyFill="1" applyBorder="1"/>
    <xf numFmtId="3" fontId="2" fillId="3" borderId="0" xfId="0" applyNumberFormat="1" applyFont="1" applyFill="1"/>
    <xf numFmtId="0" fontId="4" fillId="0" borderId="0" xfId="0" applyFont="1" applyBorder="1" applyAlignment="1">
      <alignment horizontal="left"/>
    </xf>
    <xf numFmtId="0" fontId="2" fillId="0" borderId="0" xfId="0" applyFont="1" applyFill="1" applyBorder="1"/>
    <xf numFmtId="3" fontId="2" fillId="3" borderId="0" xfId="0" applyNumberFormat="1" applyFont="1" applyFill="1" applyAlignment="1">
      <alignment horizontal="right"/>
    </xf>
    <xf numFmtId="0" fontId="5" fillId="0" borderId="0" xfId="0" applyFont="1" applyBorder="1"/>
    <xf numFmtId="165" fontId="5" fillId="0" borderId="0" xfId="3" applyNumberFormat="1" applyFont="1" applyFill="1" applyBorder="1"/>
    <xf numFmtId="0" fontId="3" fillId="2" borderId="0" xfId="0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/>
    </xf>
    <xf numFmtId="0" fontId="5" fillId="0" borderId="0" xfId="0" applyFont="1" applyFill="1" applyBorder="1"/>
    <xf numFmtId="3" fontId="2" fillId="0" borderId="0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 applyFill="1" applyBorder="1"/>
    <xf numFmtId="165" fontId="2" fillId="3" borderId="0" xfId="3" applyNumberFormat="1" applyFont="1" applyFill="1" applyAlignment="1">
      <alignment horizontal="right"/>
    </xf>
    <xf numFmtId="0" fontId="1" fillId="0" borderId="0" xfId="4" applyFont="1"/>
    <xf numFmtId="0" fontId="1" fillId="0" borderId="0" xfId="4" applyFont="1" applyAlignment="1">
      <alignment wrapText="1"/>
    </xf>
    <xf numFmtId="0" fontId="2" fillId="0" borderId="0" xfId="0" applyFont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3" fillId="2" borderId="1" xfId="0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0" applyFont="1" applyFill="1" applyBorder="1" applyAlignment="1">
      <alignment horizontal="left" indent="3"/>
    </xf>
    <xf numFmtId="0" fontId="2" fillId="3" borderId="0" xfId="0" applyFont="1" applyFill="1" applyAlignment="1">
      <alignment horizontal="left" indent="3"/>
    </xf>
    <xf numFmtId="0" fontId="2" fillId="0" borderId="0" xfId="0" applyFont="1" applyBorder="1" applyAlignment="1">
      <alignment horizontal="left" indent="2"/>
    </xf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 applyAlignment="1">
      <alignment horizontal="right"/>
    </xf>
    <xf numFmtId="165" fontId="5" fillId="3" borderId="0" xfId="3" applyNumberFormat="1" applyFont="1" applyFill="1" applyAlignment="1">
      <alignment horizontal="right"/>
    </xf>
    <xf numFmtId="0" fontId="2" fillId="0" borderId="0" xfId="0" applyFont="1" applyBorder="1" applyAlignment="1">
      <alignment horizontal="left" indent="3"/>
    </xf>
    <xf numFmtId="3" fontId="5" fillId="3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0" xfId="0" applyFont="1" applyBorder="1"/>
  </cellXfs>
  <cellStyles count="5">
    <cellStyle name="Euro" xfId="1"/>
    <cellStyle name="Normal" xfId="0" builtinId="0"/>
    <cellStyle name="Normal 2" xfId="2"/>
    <cellStyle name="Normal 3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66CC"/>
      <rgbColor rgb="00D4DFF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D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</xdr:row>
      <xdr:rowOff>121920</xdr:rowOff>
    </xdr:from>
    <xdr:to>
      <xdr:col>1</xdr:col>
      <xdr:colOff>5021580</xdr:colOff>
      <xdr:row>22</xdr:row>
      <xdr:rowOff>83820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283845"/>
          <a:ext cx="5172075" cy="336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22/xls/Cap07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1C"/>
      <sheetName val="1.1 graf1V"/>
      <sheetName val="1.2"/>
      <sheetName val="1.3"/>
      <sheetName val="1.3 graf1C"/>
      <sheetName val="1.3 graf1V"/>
      <sheetName val="1.4"/>
      <sheetName val="1.4 graf1C"/>
      <sheetName val="1.4 graf1V"/>
      <sheetName val="1.5"/>
      <sheetName val="1.5 graf1C"/>
      <sheetName val="1.5 graf1V"/>
      <sheetName val="1.6"/>
      <sheetName val="1.6 graf1C"/>
      <sheetName val="1.6 graf1V"/>
      <sheetName val="1.7"/>
      <sheetName val="1.8"/>
      <sheetName val="1.9"/>
      <sheetName val="1.10"/>
      <sheetName val="1.11"/>
      <sheetName val="1.12"/>
      <sheetName val="1.13"/>
      <sheetName val="1.14"/>
      <sheetName val="2"/>
      <sheetName val="2.1"/>
      <sheetName val="2.1 graf1C"/>
      <sheetName val="2.1 graf1V"/>
      <sheetName val="2.2"/>
      <sheetName val="2.3"/>
      <sheetName val="3"/>
      <sheetName val="3.1"/>
      <sheetName val="3.1 graf1C"/>
      <sheetName val="3.1 graf1V"/>
      <sheetName val="3.1 graf2C"/>
      <sheetName val="3.1 graf2V"/>
      <sheetName val="3.1 graf3C"/>
      <sheetName val="3.1 graf3V"/>
      <sheetName val="3.2"/>
      <sheetName val="3.2 graf1C"/>
      <sheetName val="3.2 graf1V"/>
      <sheetName val="3.3"/>
      <sheetName val="3.3 graf1C"/>
      <sheetName val="3.3 graf1V"/>
      <sheetName val="3.4"/>
      <sheetName val="3.4 graf1C"/>
      <sheetName val="3.4 graf1V"/>
      <sheetName val="3.5"/>
      <sheetName val="3.5 graf1C"/>
      <sheetName val="3.5 graf1V"/>
      <sheetName val="3.6"/>
      <sheetName val="3.6 graf1C"/>
      <sheetName val="3.6 graf1V"/>
      <sheetName val="3.7"/>
      <sheetName val="3.7 graf1C"/>
      <sheetName val="3.7 graf1V"/>
      <sheetName val="3.8"/>
      <sheetName val="3.8 graf1C"/>
      <sheetName val="3.8 graf1V"/>
      <sheetName val="3.9"/>
      <sheetName val="3.9 graf1C"/>
      <sheetName val="3.9 graf1V"/>
      <sheetName val="3.10"/>
      <sheetName val="3.10 graf1C"/>
      <sheetName val="3.10 graf1V"/>
      <sheetName val="3.11"/>
      <sheetName val="3.11 graf1C"/>
      <sheetName val="3.11 graf1V"/>
      <sheetName val="3.12"/>
      <sheetName val="3.12 graf1C"/>
      <sheetName val="3.12 graf1V"/>
      <sheetName val="3.13"/>
      <sheetName val="3.13 graf1C"/>
      <sheetName val="3.13 graf1V"/>
      <sheetName val="3.14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5"/>
      <sheetName val="4.6"/>
      <sheetName val="4.7"/>
      <sheetName val="4.8"/>
      <sheetName val="5"/>
      <sheetName val="5.1"/>
      <sheetName val="5.1 graf1C"/>
      <sheetName val="5.1 graf1V"/>
      <sheetName val="5.2"/>
      <sheetName val="5.2 graf1C"/>
      <sheetName val="5.2 graf1V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6"/>
      <sheetName val="6.1"/>
      <sheetName val="6.2"/>
      <sheetName val="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zoomScaleNormal="100" workbookViewId="0"/>
  </sheetViews>
  <sheetFormatPr baseColWidth="10" defaultColWidth="11.42578125" defaultRowHeight="12.75" x14ac:dyDescent="0.2"/>
  <cols>
    <col min="1" max="1" width="23.7109375" style="1" customWidth="1"/>
    <col min="2" max="10" width="9.140625" style="1" customWidth="1"/>
    <col min="11" max="16384" width="11.42578125" style="1"/>
  </cols>
  <sheetData>
    <row r="1" spans="1:1" ht="15.75" customHeight="1" x14ac:dyDescent="0.25">
      <c r="A1" s="36" t="s">
        <v>20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N26"/>
  <sheetViews>
    <sheetView zoomScaleNormal="100" workbookViewId="0"/>
  </sheetViews>
  <sheetFormatPr baseColWidth="10" defaultColWidth="11.42578125" defaultRowHeight="12.75" x14ac:dyDescent="0.2"/>
  <cols>
    <col min="1" max="1" width="59.7109375" style="1" customWidth="1"/>
    <col min="2" max="10" width="10.7109375" style="1" customWidth="1"/>
    <col min="11" max="16384" width="11.42578125" style="1"/>
  </cols>
  <sheetData>
    <row r="1" spans="1:14" ht="15.75" customHeight="1" x14ac:dyDescent="0.25">
      <c r="A1" s="36" t="s">
        <v>31</v>
      </c>
    </row>
    <row r="3" spans="1:14" ht="18.75" customHeight="1" x14ac:dyDescent="0.2">
      <c r="A3" s="3"/>
      <c r="B3" s="33" t="s">
        <v>14</v>
      </c>
      <c r="C3" s="33"/>
      <c r="D3" s="33"/>
      <c r="E3" s="34" t="s">
        <v>4</v>
      </c>
      <c r="F3" s="33"/>
      <c r="G3" s="35"/>
      <c r="H3" s="33" t="s">
        <v>5</v>
      </c>
      <c r="I3" s="33"/>
      <c r="J3" s="33"/>
    </row>
    <row r="4" spans="1:14" ht="30" customHeight="1" x14ac:dyDescent="0.2">
      <c r="A4" s="3"/>
      <c r="B4" s="4">
        <v>2024</v>
      </c>
      <c r="C4" s="4">
        <v>2023</v>
      </c>
      <c r="D4" s="12" t="s">
        <v>32</v>
      </c>
      <c r="E4" s="23">
        <v>2024</v>
      </c>
      <c r="F4" s="4">
        <v>2023</v>
      </c>
      <c r="G4" s="12" t="s">
        <v>32</v>
      </c>
      <c r="H4" s="4">
        <v>2024</v>
      </c>
      <c r="I4" s="4">
        <v>2023</v>
      </c>
      <c r="J4" s="12" t="s">
        <v>32</v>
      </c>
    </row>
    <row r="5" spans="1:14" ht="15" customHeight="1" x14ac:dyDescent="0.2">
      <c r="A5" s="14" t="s">
        <v>0</v>
      </c>
      <c r="B5" s="17">
        <f>B6+B22</f>
        <v>62709</v>
      </c>
      <c r="C5" s="17">
        <f>C6+C22</f>
        <v>65296</v>
      </c>
      <c r="D5" s="11">
        <f>(B5-C5)/C5</f>
        <v>-3.9619578534672871E-2</v>
      </c>
      <c r="E5" s="17">
        <f>E6+E22</f>
        <v>150136</v>
      </c>
      <c r="F5" s="17">
        <f>F6+F22</f>
        <v>152856</v>
      </c>
      <c r="G5" s="11">
        <f>(E5-F5)/F5</f>
        <v>-1.7794525566546291E-2</v>
      </c>
      <c r="H5" s="17">
        <f>H6+H22</f>
        <v>283659</v>
      </c>
      <c r="I5" s="17">
        <f>I6+I22</f>
        <v>287379</v>
      </c>
      <c r="J5" s="11">
        <f>(H5-I5)/I5</f>
        <v>-1.2944578413871578E-2</v>
      </c>
      <c r="L5" s="8"/>
      <c r="M5" s="5"/>
      <c r="N5" s="5"/>
    </row>
    <row r="6" spans="1:14" ht="15" customHeight="1" x14ac:dyDescent="0.2">
      <c r="A6" s="28" t="s">
        <v>21</v>
      </c>
      <c r="B6" s="29">
        <f>SUM(B7:B11,B14,B15,B18,B19,B20,B21)</f>
        <v>53961</v>
      </c>
      <c r="C6" s="29">
        <f>SUM(C7:C11,C14,C15,C18,C19,C20,C21)</f>
        <v>56528</v>
      </c>
      <c r="D6" s="30">
        <f t="shared" ref="D6:D24" si="0">(B6-C6)/C6</f>
        <v>-4.541112369091424E-2</v>
      </c>
      <c r="E6" s="29">
        <f>SUM(E7:E11,E14,E15,E18,E19,E20,E21)</f>
        <v>125552</v>
      </c>
      <c r="F6" s="29">
        <f>SUM(F7:F11,F14,F15,F18,F19,F20,F21)</f>
        <v>127664</v>
      </c>
      <c r="G6" s="30">
        <f t="shared" ref="G6:G24" si="1">(E6-F6)/F6</f>
        <v>-1.6543426494548191E-2</v>
      </c>
      <c r="H6" s="29">
        <f>SUM(H7:H11,H14,H15,H18,H19,H20,H21)</f>
        <v>236790</v>
      </c>
      <c r="I6" s="29">
        <f>SUM(I7:I11,I14,I15,I18,I19,I20,I21)</f>
        <v>240319</v>
      </c>
      <c r="J6" s="30">
        <f t="shared" ref="J6:J24" si="2">(H6-I6)/I6</f>
        <v>-1.4684648321605865E-2</v>
      </c>
      <c r="L6" s="8"/>
      <c r="M6" s="8"/>
      <c r="N6" s="8"/>
    </row>
    <row r="7" spans="1:14" ht="15" customHeight="1" x14ac:dyDescent="0.2">
      <c r="A7" s="21" t="s">
        <v>1</v>
      </c>
      <c r="B7" s="5">
        <v>10</v>
      </c>
      <c r="C7" s="5">
        <v>6</v>
      </c>
      <c r="D7" s="24">
        <f t="shared" si="0"/>
        <v>0.66666666666666663</v>
      </c>
      <c r="E7" s="5">
        <v>34</v>
      </c>
      <c r="F7" s="5">
        <v>18</v>
      </c>
      <c r="G7" s="24">
        <f t="shared" si="1"/>
        <v>0.88888888888888884</v>
      </c>
      <c r="H7" s="5">
        <v>56</v>
      </c>
      <c r="I7" s="5">
        <v>34</v>
      </c>
      <c r="J7" s="24">
        <f t="shared" si="2"/>
        <v>0.6470588235294118</v>
      </c>
      <c r="L7" s="8"/>
      <c r="M7" s="5"/>
      <c r="N7" s="5"/>
    </row>
    <row r="8" spans="1:14" ht="15" customHeight="1" x14ac:dyDescent="0.2">
      <c r="A8" s="22" t="s">
        <v>8</v>
      </c>
      <c r="B8" s="9">
        <v>29</v>
      </c>
      <c r="C8" s="9">
        <v>39</v>
      </c>
      <c r="D8" s="18">
        <f t="shared" si="0"/>
        <v>-0.25641025641025639</v>
      </c>
      <c r="E8" s="9">
        <v>77</v>
      </c>
      <c r="F8" s="9">
        <v>82</v>
      </c>
      <c r="G8" s="18">
        <f t="shared" si="1"/>
        <v>-6.097560975609756E-2</v>
      </c>
      <c r="H8" s="9">
        <v>138</v>
      </c>
      <c r="I8" s="9">
        <v>166</v>
      </c>
      <c r="J8" s="18">
        <f t="shared" si="2"/>
        <v>-0.16867469879518071</v>
      </c>
      <c r="L8" s="5"/>
      <c r="M8" s="8"/>
      <c r="N8" s="8"/>
    </row>
    <row r="9" spans="1:14" s="8" customFormat="1" ht="15" customHeight="1" x14ac:dyDescent="0.2">
      <c r="A9" s="21" t="s">
        <v>9</v>
      </c>
      <c r="B9" s="2">
        <v>664</v>
      </c>
      <c r="C9" s="2">
        <v>551</v>
      </c>
      <c r="D9" s="13">
        <f t="shared" si="0"/>
        <v>0.20508166969147004</v>
      </c>
      <c r="E9" s="2">
        <v>1841</v>
      </c>
      <c r="F9" s="2">
        <v>1670</v>
      </c>
      <c r="G9" s="13">
        <f t="shared" si="1"/>
        <v>0.10239520958083832</v>
      </c>
      <c r="H9" s="2">
        <v>3708</v>
      </c>
      <c r="I9" s="2">
        <v>3302</v>
      </c>
      <c r="J9" s="13">
        <f t="shared" si="2"/>
        <v>0.12295578437310721</v>
      </c>
      <c r="L9" s="5"/>
    </row>
    <row r="10" spans="1:14" s="8" customFormat="1" ht="15" customHeight="1" x14ac:dyDescent="0.2">
      <c r="A10" s="22" t="s">
        <v>10</v>
      </c>
      <c r="B10" s="9">
        <v>0</v>
      </c>
      <c r="C10" s="9">
        <v>3</v>
      </c>
      <c r="D10" s="18">
        <f t="shared" si="0"/>
        <v>-1</v>
      </c>
      <c r="E10" s="9">
        <v>2</v>
      </c>
      <c r="F10" s="9">
        <v>6</v>
      </c>
      <c r="G10" s="18">
        <f t="shared" si="1"/>
        <v>-0.66666666666666663</v>
      </c>
      <c r="H10" s="9">
        <v>13</v>
      </c>
      <c r="I10" s="9">
        <v>16</v>
      </c>
      <c r="J10" s="18">
        <f t="shared" si="2"/>
        <v>-0.1875</v>
      </c>
      <c r="L10" s="5"/>
      <c r="M10" s="5"/>
      <c r="N10" s="5"/>
    </row>
    <row r="11" spans="1:14" s="8" customFormat="1" ht="15" customHeight="1" x14ac:dyDescent="0.2">
      <c r="A11" s="21" t="s">
        <v>26</v>
      </c>
      <c r="B11" s="2">
        <v>453</v>
      </c>
      <c r="C11" s="2">
        <v>471</v>
      </c>
      <c r="D11" s="13">
        <f t="shared" si="0"/>
        <v>-3.8216560509554139E-2</v>
      </c>
      <c r="E11" s="2">
        <v>1223</v>
      </c>
      <c r="F11" s="2">
        <v>1164</v>
      </c>
      <c r="G11" s="13">
        <f t="shared" si="1"/>
        <v>5.0687285223367698E-2</v>
      </c>
      <c r="H11" s="2">
        <v>2480</v>
      </c>
      <c r="I11" s="2">
        <v>2385</v>
      </c>
      <c r="J11" s="13">
        <f t="shared" si="2"/>
        <v>3.9832285115303984E-2</v>
      </c>
      <c r="L11" s="5"/>
    </row>
    <row r="12" spans="1:14" s="8" customFormat="1" ht="15" customHeight="1" x14ac:dyDescent="0.2">
      <c r="A12" s="26" t="s">
        <v>11</v>
      </c>
      <c r="B12" s="9">
        <v>102</v>
      </c>
      <c r="C12" s="9">
        <v>99</v>
      </c>
      <c r="D12" s="18">
        <f t="shared" si="0"/>
        <v>3.0303030303030304E-2</v>
      </c>
      <c r="E12" s="9">
        <v>244</v>
      </c>
      <c r="F12" s="9">
        <v>214</v>
      </c>
      <c r="G12" s="18">
        <f t="shared" si="1"/>
        <v>0.14018691588785046</v>
      </c>
      <c r="H12" s="9">
        <v>516</v>
      </c>
      <c r="I12" s="9">
        <v>472</v>
      </c>
      <c r="J12" s="18">
        <f t="shared" si="2"/>
        <v>9.3220338983050849E-2</v>
      </c>
      <c r="L12" s="1"/>
      <c r="M12" s="15"/>
      <c r="N12" s="15"/>
    </row>
    <row r="13" spans="1:14" ht="15" customHeight="1" x14ac:dyDescent="0.2">
      <c r="A13" s="25" t="s">
        <v>27</v>
      </c>
      <c r="B13" s="2">
        <v>351</v>
      </c>
      <c r="C13" s="2">
        <v>372</v>
      </c>
      <c r="D13" s="13">
        <f t="shared" si="0"/>
        <v>-5.6451612903225805E-2</v>
      </c>
      <c r="E13" s="2">
        <v>979</v>
      </c>
      <c r="F13" s="2">
        <v>950</v>
      </c>
      <c r="G13" s="13">
        <f t="shared" si="1"/>
        <v>3.0526315789473683E-2</v>
      </c>
      <c r="H13" s="2">
        <v>1964</v>
      </c>
      <c r="I13" s="2">
        <v>1913</v>
      </c>
      <c r="J13" s="13">
        <f t="shared" si="2"/>
        <v>2.6659696811291166E-2</v>
      </c>
    </row>
    <row r="14" spans="1:14" ht="15" customHeight="1" x14ac:dyDescent="0.2">
      <c r="A14" s="22" t="s">
        <v>6</v>
      </c>
      <c r="B14" s="9">
        <v>2212</v>
      </c>
      <c r="C14" s="9">
        <v>2357</v>
      </c>
      <c r="D14" s="18">
        <f t="shared" si="0"/>
        <v>-6.1518879932117097E-2</v>
      </c>
      <c r="E14" s="9">
        <v>3583</v>
      </c>
      <c r="F14" s="9">
        <v>3717</v>
      </c>
      <c r="G14" s="18">
        <f t="shared" si="1"/>
        <v>-3.6050578423459781E-2</v>
      </c>
      <c r="H14" s="9">
        <v>6269</v>
      </c>
      <c r="I14" s="9">
        <v>6170</v>
      </c>
      <c r="J14" s="18">
        <f t="shared" si="2"/>
        <v>1.6045380875202592E-2</v>
      </c>
      <c r="L14" s="8"/>
      <c r="M14" s="5"/>
      <c r="N14" s="5"/>
    </row>
    <row r="15" spans="1:14" s="8" customFormat="1" ht="15" customHeight="1" x14ac:dyDescent="0.2">
      <c r="A15" s="21" t="s">
        <v>12</v>
      </c>
      <c r="B15" s="2">
        <v>2220</v>
      </c>
      <c r="C15" s="2">
        <v>2497</v>
      </c>
      <c r="D15" s="13">
        <f t="shared" si="0"/>
        <v>-0.11093311974369244</v>
      </c>
      <c r="E15" s="2">
        <v>8483</v>
      </c>
      <c r="F15" s="2">
        <v>8607</v>
      </c>
      <c r="G15" s="13">
        <f t="shared" si="1"/>
        <v>-1.4406878122458463E-2</v>
      </c>
      <c r="H15" s="2">
        <v>17704</v>
      </c>
      <c r="I15" s="2">
        <v>18510</v>
      </c>
      <c r="J15" s="13">
        <f t="shared" si="2"/>
        <v>-4.3544030253916802E-2</v>
      </c>
      <c r="M15" s="5"/>
      <c r="N15" s="5"/>
    </row>
    <row r="16" spans="1:14" s="8" customFormat="1" ht="15" customHeight="1" x14ac:dyDescent="0.2">
      <c r="A16" s="26" t="s">
        <v>2</v>
      </c>
      <c r="B16" s="9">
        <v>1766</v>
      </c>
      <c r="C16" s="9">
        <v>1707</v>
      </c>
      <c r="D16" s="18">
        <f t="shared" si="0"/>
        <v>3.4563561804335091E-2</v>
      </c>
      <c r="E16" s="9">
        <v>6898</v>
      </c>
      <c r="F16" s="9">
        <v>6479</v>
      </c>
      <c r="G16" s="18">
        <f t="shared" si="1"/>
        <v>6.4670473838555328E-2</v>
      </c>
      <c r="H16" s="9">
        <v>14326</v>
      </c>
      <c r="I16" s="9">
        <v>14495</v>
      </c>
      <c r="J16" s="18">
        <f t="shared" si="2"/>
        <v>-1.1659192825112108E-2</v>
      </c>
      <c r="M16" s="5"/>
      <c r="N16" s="5"/>
    </row>
    <row r="17" spans="1:14" s="8" customFormat="1" ht="15" customHeight="1" x14ac:dyDescent="0.2">
      <c r="A17" s="25" t="s">
        <v>19</v>
      </c>
      <c r="B17" s="2">
        <v>454</v>
      </c>
      <c r="C17" s="2">
        <v>790</v>
      </c>
      <c r="D17" s="13">
        <v>6.1971830985915494E-2</v>
      </c>
      <c r="E17" s="2">
        <v>1585</v>
      </c>
      <c r="F17" s="2">
        <v>2128</v>
      </c>
      <c r="G17" s="13">
        <f>(E17-F17)/F17</f>
        <v>-0.25516917293233082</v>
      </c>
      <c r="H17" s="2">
        <v>3378</v>
      </c>
      <c r="I17" s="2">
        <v>4015</v>
      </c>
      <c r="J17" s="13">
        <f t="shared" si="2"/>
        <v>-0.15865504358655044</v>
      </c>
      <c r="M17" s="5"/>
      <c r="N17" s="5"/>
    </row>
    <row r="18" spans="1:14" s="8" customFormat="1" ht="15" customHeight="1" x14ac:dyDescent="0.2">
      <c r="A18" s="22" t="s">
        <v>7</v>
      </c>
      <c r="B18" s="9">
        <v>23755</v>
      </c>
      <c r="C18" s="9">
        <v>25411</v>
      </c>
      <c r="D18" s="18">
        <f>(B18-C18)/C18</f>
        <v>-6.5168627759631656E-2</v>
      </c>
      <c r="E18" s="9">
        <v>41343</v>
      </c>
      <c r="F18" s="9">
        <v>43573</v>
      </c>
      <c r="G18" s="18">
        <f t="shared" si="1"/>
        <v>-5.1178482087531271E-2</v>
      </c>
      <c r="H18" s="9">
        <v>73858</v>
      </c>
      <c r="I18" s="9">
        <v>77573</v>
      </c>
      <c r="J18" s="18">
        <f t="shared" si="2"/>
        <v>-4.789037422814639E-2</v>
      </c>
      <c r="M18" s="5"/>
      <c r="N18" s="5"/>
    </row>
    <row r="19" spans="1:14" ht="15" customHeight="1" x14ac:dyDescent="0.2">
      <c r="A19" s="21" t="s">
        <v>13</v>
      </c>
      <c r="B19" s="2">
        <v>836</v>
      </c>
      <c r="C19" s="2">
        <v>633</v>
      </c>
      <c r="D19" s="13">
        <f t="shared" si="0"/>
        <v>0.32069510268562401</v>
      </c>
      <c r="E19" s="2">
        <v>1754</v>
      </c>
      <c r="F19" s="2">
        <v>1611</v>
      </c>
      <c r="G19" s="13">
        <f t="shared" si="1"/>
        <v>8.8764742396027316E-2</v>
      </c>
      <c r="H19" s="2">
        <v>3339</v>
      </c>
      <c r="I19" s="2">
        <v>3258</v>
      </c>
      <c r="J19" s="13">
        <f t="shared" si="2"/>
        <v>2.4861878453038673E-2</v>
      </c>
      <c r="L19" s="8"/>
      <c r="M19" s="5"/>
      <c r="N19" s="5"/>
    </row>
    <row r="20" spans="1:14" ht="15" customHeight="1" x14ac:dyDescent="0.2">
      <c r="A20" s="22" t="s">
        <v>3</v>
      </c>
      <c r="B20" s="9">
        <v>812</v>
      </c>
      <c r="C20" s="9">
        <v>602</v>
      </c>
      <c r="D20" s="18">
        <f t="shared" si="0"/>
        <v>0.34883720930232559</v>
      </c>
      <c r="E20" s="9">
        <v>1426</v>
      </c>
      <c r="F20" s="9">
        <v>1290</v>
      </c>
      <c r="G20" s="18">
        <f t="shared" si="1"/>
        <v>0.10542635658914729</v>
      </c>
      <c r="H20" s="9">
        <v>2744</v>
      </c>
      <c r="I20" s="9">
        <v>2566</v>
      </c>
      <c r="J20" s="18">
        <f t="shared" si="2"/>
        <v>6.9368667186282151E-2</v>
      </c>
      <c r="L20" s="8"/>
      <c r="M20" s="5"/>
      <c r="N20" s="5"/>
    </row>
    <row r="21" spans="1:14" s="8" customFormat="1" ht="15" customHeight="1" x14ac:dyDescent="0.2">
      <c r="A21" s="21" t="s">
        <v>22</v>
      </c>
      <c r="B21" s="2">
        <v>22970</v>
      </c>
      <c r="C21" s="2">
        <v>23958</v>
      </c>
      <c r="D21" s="13">
        <f t="shared" si="0"/>
        <v>-4.1238834627264381E-2</v>
      </c>
      <c r="E21" s="2">
        <v>65786</v>
      </c>
      <c r="F21" s="2">
        <v>65926</v>
      </c>
      <c r="G21" s="13">
        <f t="shared" si="1"/>
        <v>-2.1235931195582925E-3</v>
      </c>
      <c r="H21" s="2">
        <v>126481</v>
      </c>
      <c r="I21" s="2">
        <v>126339</v>
      </c>
      <c r="J21" s="13">
        <f t="shared" si="2"/>
        <v>1.123960138991127E-3</v>
      </c>
      <c r="L21" s="1"/>
      <c r="M21" s="15"/>
      <c r="N21" s="15"/>
    </row>
    <row r="22" spans="1:14" ht="15" customHeight="1" x14ac:dyDescent="0.2">
      <c r="A22" s="28" t="s">
        <v>23</v>
      </c>
      <c r="B22" s="29">
        <f>B23+B24</f>
        <v>8748</v>
      </c>
      <c r="C22" s="29">
        <f>C23+C24</f>
        <v>8768</v>
      </c>
      <c r="D22" s="30">
        <f t="shared" si="0"/>
        <v>-2.2810218978102188E-3</v>
      </c>
      <c r="E22" s="29">
        <f>E23+E24</f>
        <v>24584</v>
      </c>
      <c r="F22" s="29">
        <f>F23+F24</f>
        <v>25192</v>
      </c>
      <c r="G22" s="30">
        <f t="shared" si="1"/>
        <v>-2.4134645919339472E-2</v>
      </c>
      <c r="H22" s="29">
        <f>H23+H24</f>
        <v>46869</v>
      </c>
      <c r="I22" s="29">
        <f>I23+I24</f>
        <v>47060</v>
      </c>
      <c r="J22" s="30">
        <f t="shared" si="2"/>
        <v>-4.0586485337866553E-3</v>
      </c>
      <c r="M22" s="15"/>
      <c r="N22" s="15"/>
    </row>
    <row r="23" spans="1:14" ht="15" customHeight="1" x14ac:dyDescent="0.2">
      <c r="A23" s="21" t="s">
        <v>24</v>
      </c>
      <c r="B23" s="2">
        <v>7753</v>
      </c>
      <c r="C23" s="2">
        <v>7902</v>
      </c>
      <c r="D23" s="13">
        <f t="shared" si="0"/>
        <v>-1.8855985826373069E-2</v>
      </c>
      <c r="E23" s="2">
        <v>21591</v>
      </c>
      <c r="F23" s="2">
        <v>21967</v>
      </c>
      <c r="G23" s="13">
        <f t="shared" si="1"/>
        <v>-1.7116583966859378E-2</v>
      </c>
      <c r="H23" s="2">
        <v>40902</v>
      </c>
      <c r="I23" s="2">
        <v>41313</v>
      </c>
      <c r="J23" s="13">
        <f t="shared" si="2"/>
        <v>-9.9484423789122072E-3</v>
      </c>
      <c r="L23" s="8"/>
      <c r="M23" s="5"/>
      <c r="N23" s="5"/>
    </row>
    <row r="24" spans="1:14" ht="15" customHeight="1" x14ac:dyDescent="0.2">
      <c r="A24" s="22" t="s">
        <v>25</v>
      </c>
      <c r="B24" s="9">
        <v>995</v>
      </c>
      <c r="C24" s="9">
        <v>866</v>
      </c>
      <c r="D24" s="18">
        <f t="shared" si="0"/>
        <v>0.1489607390300231</v>
      </c>
      <c r="E24" s="9">
        <v>2993</v>
      </c>
      <c r="F24" s="9">
        <v>3225</v>
      </c>
      <c r="G24" s="18">
        <f t="shared" si="1"/>
        <v>-7.1937984496124027E-2</v>
      </c>
      <c r="H24" s="9">
        <v>5967</v>
      </c>
      <c r="I24" s="9">
        <v>5747</v>
      </c>
      <c r="J24" s="18">
        <f t="shared" si="2"/>
        <v>3.8280842178527931E-2</v>
      </c>
      <c r="L24" s="8"/>
      <c r="M24" s="5"/>
      <c r="N24" s="5"/>
    </row>
    <row r="25" spans="1:14" x14ac:dyDescent="0.2">
      <c r="A25" s="7" t="s">
        <v>30</v>
      </c>
    </row>
    <row r="26" spans="1:14" x14ac:dyDescent="0.2">
      <c r="A26" s="7" t="s">
        <v>29</v>
      </c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6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ignoredErrors>
    <ignoredError sqref="G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34"/>
  <sheetViews>
    <sheetView zoomScaleNormal="100" workbookViewId="0"/>
  </sheetViews>
  <sheetFormatPr baseColWidth="10" defaultColWidth="11.42578125" defaultRowHeight="12.75" x14ac:dyDescent="0.2"/>
  <cols>
    <col min="1" max="1" width="59.7109375" style="1" customWidth="1"/>
    <col min="2" max="6" width="10.7109375" style="1" customWidth="1"/>
    <col min="7" max="16384" width="11.42578125" style="1"/>
  </cols>
  <sheetData>
    <row r="1" spans="1:7" ht="15.75" customHeight="1" x14ac:dyDescent="0.25">
      <c r="A1" s="36" t="s">
        <v>33</v>
      </c>
    </row>
    <row r="3" spans="1:7" ht="30" customHeight="1" x14ac:dyDescent="0.2">
      <c r="A3" s="3"/>
      <c r="B3" s="4" t="s">
        <v>0</v>
      </c>
      <c r="C3" s="12" t="s">
        <v>15</v>
      </c>
      <c r="D3" s="12" t="s">
        <v>16</v>
      </c>
      <c r="E3" s="12" t="s">
        <v>17</v>
      </c>
      <c r="F3" s="12" t="s">
        <v>18</v>
      </c>
    </row>
    <row r="4" spans="1:7" ht="15" customHeight="1" x14ac:dyDescent="0.2">
      <c r="A4" s="10" t="s">
        <v>14</v>
      </c>
      <c r="B4" s="16">
        <f>SUM(C4:F4)</f>
        <v>62709</v>
      </c>
      <c r="C4" s="16">
        <f>C5+C21</f>
        <v>16643</v>
      </c>
      <c r="D4" s="16">
        <f t="shared" ref="D4:F4" si="0">D5+D21</f>
        <v>15460</v>
      </c>
      <c r="E4" s="16">
        <f t="shared" si="0"/>
        <v>16215</v>
      </c>
      <c r="F4" s="16">
        <f t="shared" si="0"/>
        <v>14391</v>
      </c>
      <c r="G4" s="15"/>
    </row>
    <row r="5" spans="1:7" ht="15" customHeight="1" x14ac:dyDescent="0.2">
      <c r="A5" s="28" t="s">
        <v>21</v>
      </c>
      <c r="B5" s="29">
        <f>SUM(B6:B10,B13,B14,B17:B20)</f>
        <v>53961</v>
      </c>
      <c r="C5" s="29">
        <f>SUM(C6:C10,C13,C14,C17:C20)</f>
        <v>14223</v>
      </c>
      <c r="D5" s="29">
        <f t="shared" ref="D5:F5" si="1">SUM(D6:D10,D13,D14,D17:D20)</f>
        <v>13267</v>
      </c>
      <c r="E5" s="29">
        <f t="shared" si="1"/>
        <v>14252</v>
      </c>
      <c r="F5" s="29">
        <f t="shared" si="1"/>
        <v>12219</v>
      </c>
      <c r="G5" s="15"/>
    </row>
    <row r="6" spans="1:7" s="8" customFormat="1" ht="15" customHeight="1" x14ac:dyDescent="0.2">
      <c r="A6" s="27" t="s">
        <v>1</v>
      </c>
      <c r="B6" s="15">
        <f t="shared" ref="B6:B23" si="2">SUM(C6:F6)</f>
        <v>10</v>
      </c>
      <c r="C6" s="15">
        <v>7</v>
      </c>
      <c r="D6" s="15">
        <v>1</v>
      </c>
      <c r="E6" s="15">
        <v>2</v>
      </c>
      <c r="F6" s="15">
        <v>0</v>
      </c>
      <c r="G6" s="15"/>
    </row>
    <row r="7" spans="1:7" s="8" customFormat="1" ht="15" customHeight="1" x14ac:dyDescent="0.2">
      <c r="A7" s="22" t="s">
        <v>8</v>
      </c>
      <c r="B7" s="6">
        <f t="shared" si="2"/>
        <v>29</v>
      </c>
      <c r="C7" s="6">
        <v>7</v>
      </c>
      <c r="D7" s="6">
        <v>6</v>
      </c>
      <c r="E7" s="6">
        <v>7</v>
      </c>
      <c r="F7" s="6">
        <v>9</v>
      </c>
      <c r="G7" s="15"/>
    </row>
    <row r="8" spans="1:7" s="8" customFormat="1" ht="15" customHeight="1" x14ac:dyDescent="0.2">
      <c r="A8" s="27" t="s">
        <v>9</v>
      </c>
      <c r="B8" s="15">
        <f t="shared" si="2"/>
        <v>664</v>
      </c>
      <c r="C8" s="15">
        <v>152</v>
      </c>
      <c r="D8" s="15">
        <v>160</v>
      </c>
      <c r="E8" s="15">
        <v>163</v>
      </c>
      <c r="F8" s="15">
        <v>189</v>
      </c>
      <c r="G8" s="15"/>
    </row>
    <row r="9" spans="1:7" s="8" customFormat="1" ht="15" customHeight="1" x14ac:dyDescent="0.2">
      <c r="A9" s="22" t="s">
        <v>10</v>
      </c>
      <c r="B9" s="6">
        <f t="shared" si="2"/>
        <v>0</v>
      </c>
      <c r="C9" s="6">
        <v>0</v>
      </c>
      <c r="D9" s="6">
        <v>0</v>
      </c>
      <c r="E9" s="6">
        <v>0</v>
      </c>
      <c r="F9" s="6">
        <v>0</v>
      </c>
      <c r="G9" s="15"/>
    </row>
    <row r="10" spans="1:7" ht="15" customHeight="1" x14ac:dyDescent="0.2">
      <c r="A10" s="27" t="s">
        <v>26</v>
      </c>
      <c r="B10" s="15">
        <f t="shared" si="2"/>
        <v>453</v>
      </c>
      <c r="C10" s="15">
        <v>76</v>
      </c>
      <c r="D10" s="15">
        <v>136</v>
      </c>
      <c r="E10" s="15">
        <v>133</v>
      </c>
      <c r="F10" s="15">
        <v>108</v>
      </c>
      <c r="G10" s="15"/>
    </row>
    <row r="11" spans="1:7" ht="15" customHeight="1" x14ac:dyDescent="0.2">
      <c r="A11" s="26" t="s">
        <v>11</v>
      </c>
      <c r="B11" s="6">
        <f t="shared" si="2"/>
        <v>102</v>
      </c>
      <c r="C11" s="6">
        <v>20</v>
      </c>
      <c r="D11" s="6">
        <v>29</v>
      </c>
      <c r="E11" s="6">
        <v>32</v>
      </c>
      <c r="F11" s="6">
        <v>21</v>
      </c>
      <c r="G11" s="15"/>
    </row>
    <row r="12" spans="1:7" s="8" customFormat="1" ht="15" customHeight="1" x14ac:dyDescent="0.2">
      <c r="A12" s="31" t="s">
        <v>27</v>
      </c>
      <c r="B12" s="15">
        <f t="shared" si="2"/>
        <v>351</v>
      </c>
      <c r="C12" s="15">
        <v>56</v>
      </c>
      <c r="D12" s="15">
        <v>107</v>
      </c>
      <c r="E12" s="15">
        <v>101</v>
      </c>
      <c r="F12" s="15">
        <v>87</v>
      </c>
      <c r="G12" s="15"/>
    </row>
    <row r="13" spans="1:7" s="8" customFormat="1" ht="15" customHeight="1" x14ac:dyDescent="0.2">
      <c r="A13" s="22" t="s">
        <v>6</v>
      </c>
      <c r="B13" s="6">
        <f t="shared" si="2"/>
        <v>2212</v>
      </c>
      <c r="C13" s="6">
        <v>591</v>
      </c>
      <c r="D13" s="6">
        <v>536</v>
      </c>
      <c r="E13" s="6">
        <v>596</v>
      </c>
      <c r="F13" s="6">
        <v>489</v>
      </c>
      <c r="G13" s="15"/>
    </row>
    <row r="14" spans="1:7" s="8" customFormat="1" ht="15" customHeight="1" x14ac:dyDescent="0.2">
      <c r="A14" s="27" t="s">
        <v>12</v>
      </c>
      <c r="B14" s="15">
        <f t="shared" si="2"/>
        <v>2220</v>
      </c>
      <c r="C14" s="15">
        <v>596</v>
      </c>
      <c r="D14" s="15">
        <v>506</v>
      </c>
      <c r="E14" s="15">
        <v>677</v>
      </c>
      <c r="F14" s="15">
        <v>441</v>
      </c>
      <c r="G14" s="15"/>
    </row>
    <row r="15" spans="1:7" s="8" customFormat="1" ht="15" customHeight="1" x14ac:dyDescent="0.2">
      <c r="A15" s="26" t="s">
        <v>2</v>
      </c>
      <c r="B15" s="6">
        <f t="shared" si="2"/>
        <v>1766</v>
      </c>
      <c r="C15" s="6">
        <v>462</v>
      </c>
      <c r="D15" s="6">
        <v>397</v>
      </c>
      <c r="E15" s="6">
        <v>566</v>
      </c>
      <c r="F15" s="6">
        <v>341</v>
      </c>
      <c r="G15" s="15"/>
    </row>
    <row r="16" spans="1:7" ht="15" customHeight="1" x14ac:dyDescent="0.2">
      <c r="A16" s="31" t="s">
        <v>19</v>
      </c>
      <c r="B16" s="15">
        <f t="shared" si="2"/>
        <v>454</v>
      </c>
      <c r="C16" s="15">
        <v>134</v>
      </c>
      <c r="D16" s="15">
        <v>109</v>
      </c>
      <c r="E16" s="15">
        <v>111</v>
      </c>
      <c r="F16" s="15">
        <v>100</v>
      </c>
      <c r="G16" s="15"/>
    </row>
    <row r="17" spans="1:7" ht="15" customHeight="1" x14ac:dyDescent="0.2">
      <c r="A17" s="22" t="s">
        <v>7</v>
      </c>
      <c r="B17" s="6">
        <f t="shared" si="2"/>
        <v>23755</v>
      </c>
      <c r="C17" s="6">
        <v>6131</v>
      </c>
      <c r="D17" s="6">
        <v>6044</v>
      </c>
      <c r="E17" s="6">
        <v>6312</v>
      </c>
      <c r="F17" s="6">
        <v>5268</v>
      </c>
      <c r="G17" s="15"/>
    </row>
    <row r="18" spans="1:7" s="8" customFormat="1" ht="15" customHeight="1" x14ac:dyDescent="0.2">
      <c r="A18" s="27" t="s">
        <v>13</v>
      </c>
      <c r="B18" s="15">
        <f t="shared" si="2"/>
        <v>836</v>
      </c>
      <c r="C18" s="15">
        <v>157</v>
      </c>
      <c r="D18" s="15">
        <v>200</v>
      </c>
      <c r="E18" s="15">
        <v>209</v>
      </c>
      <c r="F18" s="15">
        <v>270</v>
      </c>
      <c r="G18" s="15"/>
    </row>
    <row r="19" spans="1:7" s="8" customFormat="1" ht="15" customHeight="1" x14ac:dyDescent="0.2">
      <c r="A19" s="22" t="s">
        <v>3</v>
      </c>
      <c r="B19" s="6">
        <f t="shared" si="2"/>
        <v>812</v>
      </c>
      <c r="C19" s="6">
        <v>215</v>
      </c>
      <c r="D19" s="6">
        <v>218</v>
      </c>
      <c r="E19" s="6">
        <v>192</v>
      </c>
      <c r="F19" s="6">
        <v>187</v>
      </c>
      <c r="G19" s="15"/>
    </row>
    <row r="20" spans="1:7" ht="15" customHeight="1" x14ac:dyDescent="0.2">
      <c r="A20" s="27" t="s">
        <v>22</v>
      </c>
      <c r="B20" s="15">
        <f t="shared" si="2"/>
        <v>22970</v>
      </c>
      <c r="C20" s="15">
        <v>6291</v>
      </c>
      <c r="D20" s="15">
        <v>5460</v>
      </c>
      <c r="E20" s="15">
        <v>5961</v>
      </c>
      <c r="F20" s="15">
        <v>5258</v>
      </c>
      <c r="G20" s="15"/>
    </row>
    <row r="21" spans="1:7" ht="15" customHeight="1" x14ac:dyDescent="0.2">
      <c r="A21" s="28" t="s">
        <v>23</v>
      </c>
      <c r="B21" s="32">
        <f t="shared" si="2"/>
        <v>8748</v>
      </c>
      <c r="C21" s="32">
        <f t="shared" ref="C21:F21" si="3">SUM(C22:C23)</f>
        <v>2420</v>
      </c>
      <c r="D21" s="32">
        <f t="shared" si="3"/>
        <v>2193</v>
      </c>
      <c r="E21" s="32">
        <f t="shared" si="3"/>
        <v>1963</v>
      </c>
      <c r="F21" s="32">
        <f t="shared" si="3"/>
        <v>2172</v>
      </c>
      <c r="G21" s="15"/>
    </row>
    <row r="22" spans="1:7" s="8" customFormat="1" ht="15" customHeight="1" x14ac:dyDescent="0.2">
      <c r="A22" s="27" t="s">
        <v>24</v>
      </c>
      <c r="B22" s="15">
        <f t="shared" si="2"/>
        <v>7753</v>
      </c>
      <c r="C22" s="15">
        <v>2167</v>
      </c>
      <c r="D22" s="15">
        <v>1925</v>
      </c>
      <c r="E22" s="15">
        <v>1755</v>
      </c>
      <c r="F22" s="15">
        <v>1906</v>
      </c>
      <c r="G22" s="15"/>
    </row>
    <row r="23" spans="1:7" s="8" customFormat="1" ht="15" customHeight="1" x14ac:dyDescent="0.2">
      <c r="A23" s="22" t="s">
        <v>25</v>
      </c>
      <c r="B23" s="6">
        <f t="shared" si="2"/>
        <v>995</v>
      </c>
      <c r="C23" s="6">
        <v>253</v>
      </c>
      <c r="D23" s="6">
        <v>268</v>
      </c>
      <c r="E23" s="6">
        <v>208</v>
      </c>
      <c r="F23" s="6">
        <v>266</v>
      </c>
      <c r="G23" s="15"/>
    </row>
    <row r="24" spans="1:7" s="8" customFormat="1" ht="12.75" customHeight="1" x14ac:dyDescent="0.2">
      <c r="A24" s="7" t="s">
        <v>28</v>
      </c>
      <c r="B24" s="16"/>
      <c r="C24" s="1"/>
      <c r="D24" s="1"/>
      <c r="E24" s="1"/>
      <c r="F24" s="1"/>
      <c r="G24" s="15"/>
    </row>
    <row r="25" spans="1:7" ht="12.75" customHeight="1" x14ac:dyDescent="0.2">
      <c r="A25" s="7" t="s">
        <v>29</v>
      </c>
      <c r="B25" s="16"/>
      <c r="G25" s="15"/>
    </row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</sheetData>
  <pageMargins left="0.39370078740157477" right="0.39370078740157477" top="0.59055118110236215" bottom="0.59055118110236215" header="0" footer="0"/>
  <pageSetup paperSize="9" scale="8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D2:D18"/>
  <sheetViews>
    <sheetView workbookViewId="0"/>
  </sheetViews>
  <sheetFormatPr baseColWidth="10" defaultColWidth="11.42578125" defaultRowHeight="12.75" x14ac:dyDescent="0.2"/>
  <cols>
    <col min="1" max="1" width="5.5703125" style="19" customWidth="1"/>
    <col min="2" max="2" width="75.7109375" style="19" customWidth="1"/>
    <col min="3" max="3" width="5.5703125" style="19" customWidth="1"/>
    <col min="4" max="16384" width="11.42578125" style="19"/>
  </cols>
  <sheetData>
    <row r="2" spans="4:4" x14ac:dyDescent="0.2">
      <c r="D2" s="20"/>
    </row>
    <row r="6" spans="4:4" x14ac:dyDescent="0.2">
      <c r="D6" s="20"/>
    </row>
    <row r="10" spans="4:4" x14ac:dyDescent="0.2">
      <c r="D10" s="20"/>
    </row>
    <row r="14" spans="4:4" x14ac:dyDescent="0.2">
      <c r="D14" s="20"/>
    </row>
    <row r="18" spans="4:4" x14ac:dyDescent="0.2">
      <c r="D18" s="20"/>
    </row>
  </sheetData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0</vt:lpstr>
      <vt:lpstr>1</vt:lpstr>
      <vt:lpstr>2</vt:lpstr>
      <vt:lpstr>2 graf1</vt:lpstr>
      <vt:lpstr>'0'!_R1_1</vt:lpstr>
      <vt:lpstr>'1'!_R1_1</vt:lpstr>
      <vt:lpstr>'2'!_R1_1</vt:lpstr>
      <vt:lpstr>'2 graf1'!Área_de_impresión</vt:lpstr>
    </vt:vector>
  </TitlesOfParts>
  <Company>ajt. de 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VALENCIA</dc:creator>
  <cp:lastModifiedBy>Tomas Morales Lorente</cp:lastModifiedBy>
  <cp:lastPrinted>2019-11-20T09:09:20Z</cp:lastPrinted>
  <dcterms:created xsi:type="dcterms:W3CDTF">2002-06-28T10:20:38Z</dcterms:created>
  <dcterms:modified xsi:type="dcterms:W3CDTF">2025-11-11T14:40:00Z</dcterms:modified>
</cp:coreProperties>
</file>